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4.xml" ContentType="application/vnd.ms-excel.controlproperties+xml"/>
  <Override PartName="/xl/ctrlProps/ctrlProp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SOZP\@Sdilene\Výzva OPST Oběhové hospodářství\"/>
    </mc:Choice>
  </mc:AlternateContent>
  <xr:revisionPtr revIDLastSave="0" documentId="13_ncr:1_{9C1AE919-19C0-444C-92BF-75F3FE33708D}" xr6:coauthVersionLast="47" xr6:coauthVersionMax="47" xr10:uidLastSave="{00000000-0000-0000-0000-000000000000}"/>
  <workbookProtection workbookAlgorithmName="SHA-512" workbookHashValue="BwnzNpltlfV6hY7joT6O7VWlIXbsWjjeZOAmsrkKRPCOs+32fX91dxmRuDjU9/p4yQamN5l7wMv46ErztgRV7Q==" workbookSaltValue="Hl7VwRT2KsSCxWvH8ORr3Q==" workbookSpinCount="100000" lockStructure="1"/>
  <bookViews>
    <workbookView xWindow="-110" yWindow="-110" windowWidth="19420" windowHeight="10300" xr2:uid="{00000000-000D-0000-FFFF-FFFF00000000}"/>
  </bookViews>
  <sheets>
    <sheet name="Kumulativní rozpočet projektu" sheetId="1" r:id="rId1"/>
    <sheet name="List2" sheetId="2" state="hidden" r:id="rId2"/>
  </sheets>
  <definedNames>
    <definedName name="_Toc422476566" localSheetId="1">List2!$B$23</definedName>
    <definedName name="_Toc422476567" localSheetId="1">List2!$B$24</definedName>
    <definedName name="_Toc422476568" localSheetId="1">List2!$B$25</definedName>
    <definedName name="_Toc422476569" localSheetId="1">List2!$B$26</definedName>
    <definedName name="_Toc422476571" localSheetId="1">List2!$B$27</definedName>
    <definedName name="_Toc422476573" localSheetId="1">List2!$B$29</definedName>
    <definedName name="_Toc422476574" localSheetId="1">List2!$B$30</definedName>
    <definedName name="_Toc422476575" localSheetId="1">List2!$B$31</definedName>
    <definedName name="_Toc422476576" localSheetId="1">List2!$B$32</definedName>
    <definedName name="_xlnm.Print_Area" localSheetId="0">'Kumulativní rozpočet projektu'!$A$1:$N$32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9" i="1" l="1"/>
  <c r="I19" i="1" s="1"/>
  <c r="F18" i="1"/>
  <c r="I18" i="1" s="1"/>
  <c r="L18" i="1" l="1"/>
  <c r="K18" i="1" s="1"/>
  <c r="J17" i="1"/>
  <c r="J20" i="1" s="1"/>
  <c r="E17" i="1"/>
  <c r="E20" i="1" s="1"/>
  <c r="D17" i="1"/>
  <c r="F16" i="1"/>
  <c r="I16" i="1" s="1"/>
  <c r="F14" i="1"/>
  <c r="L14" i="1" s="1"/>
  <c r="F15" i="1"/>
  <c r="I15" i="1" s="1"/>
  <c r="L15" i="1" l="1"/>
  <c r="L16" i="1"/>
  <c r="K16" i="1" s="1"/>
  <c r="F17" i="1"/>
  <c r="F20" i="1" s="1"/>
  <c r="L17" i="1" l="1"/>
  <c r="K15" i="1"/>
  <c r="I14" i="1"/>
  <c r="L19" i="1" l="1"/>
  <c r="K19" i="1" s="1"/>
  <c r="P17" i="1"/>
  <c r="K14" i="1"/>
  <c r="K17" i="1" s="1"/>
  <c r="I17" i="1"/>
  <c r="I20" i="1" s="1"/>
  <c r="C24" i="1" s="1"/>
  <c r="E45" i="2"/>
  <c r="L20" i="1" l="1"/>
  <c r="K20" i="1"/>
  <c r="C25" i="1" l="1"/>
  <c r="C27" i="1" l="1"/>
  <c r="C2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Prokop Tomas</author>
    <author>Bajer Pavel</author>
  </authors>
  <commentList>
    <comment ref="A10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38"/>
          </rPr>
          <t xml:space="preserve">S ohledem na typ Veřejné podpory 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J12" authorId="1" shapeId="0" xr:uid="{00000000-0006-0000-0000-000004000000}">
      <text>
        <r>
          <rPr>
            <b/>
            <sz val="9"/>
            <color indexed="81"/>
            <rFont val="Tahoma"/>
            <family val="2"/>
            <charset val="238"/>
          </rPr>
          <t xml:space="preserve">
Vyplnit pouze výdaje, které nebudou nárokovány jako způsobilé bez zohlednění maximálních způsobilých výdajů podle rozsahu opatření a bez zohlednění maximálního procenta na projektovou přípravu.
Včetně alternativní investice u čl. 41 a 46 GBER
</t>
        </r>
      </text>
    </comment>
    <comment ref="B18" authorId="1" shapeId="0" xr:uid="{00000000-0006-0000-0000-000009000000}">
      <text>
        <r>
          <rPr>
            <b/>
            <sz val="9"/>
            <color indexed="81"/>
            <rFont val="Tahoma"/>
            <family val="2"/>
            <charset val="238"/>
          </rPr>
          <t xml:space="preserve">
maximálně  10 % celkových ostatních způsobilých realizačních nákladů na projekt 
</t>
        </r>
      </text>
    </comment>
  </commentList>
</comments>
</file>

<file path=xl/sharedStrings.xml><?xml version="1.0" encoding="utf-8"?>
<sst xmlns="http://schemas.openxmlformats.org/spreadsheetml/2006/main" count="59" uniqueCount="58">
  <si>
    <t>Souhrnný rozpočet</t>
  </si>
  <si>
    <t>Celkem</t>
  </si>
  <si>
    <t>Celkové nezpůsobilé výdaje projektu</t>
  </si>
  <si>
    <t>Celkové způsobilé výdaje projektu</t>
  </si>
  <si>
    <t>procento DPH [%]</t>
  </si>
  <si>
    <t>KDYŽ(B2="ano";C6*0,22;KDYŽ(B2="ne";C6*0,05;"chyba"))</t>
  </si>
  <si>
    <t>Celkové výdaje projektu</t>
  </si>
  <si>
    <t>Komentář k nezpůsobilým výdajům stanoveným žadatelem:</t>
  </si>
  <si>
    <t>Důležité informace jsou označeny červeným trojúhelníkem v pravém horním rohu buněk.</t>
  </si>
  <si>
    <t>Regionální investiční podpora (článek 14)</t>
  </si>
  <si>
    <t>Investiční podpora pro malé a střední podniky (článek 17)</t>
  </si>
  <si>
    <t>Podpora pro podniky, které dosáhnou vyšší úrovně ochrany životního prostředí nad rámec norem EU nebo na zvýšení ochrany životního prostředí v případě absence norem EU (článek 36)</t>
  </si>
  <si>
    <t>Podpora na včasné přizpůsobení se normám Unie (článek 37)</t>
  </si>
  <si>
    <t>Investiční podpora na vysokoúčinnou kombinovanou výrobu tepla a elektrické energie (článek 40)</t>
  </si>
  <si>
    <t>Investiční podpora na sanaci kontaminovaných lokalit (článek 45)</t>
  </si>
  <si>
    <t>Investiční podpora na energeticky účinné dálkové vytápění a chlazení (článek 46)</t>
  </si>
  <si>
    <t>Investiční podpora na recyklaci a opětovné využití odpadu (článek 47)</t>
  </si>
  <si>
    <t>Podpora na ekologické studie (článek 49)</t>
  </si>
  <si>
    <t>Podpora dle nařízení Komise (EU) č. 1407/2013 (de minimis)</t>
  </si>
  <si>
    <t>Podpora dle nařízení Komise (EU)  č. 360/2012</t>
  </si>
  <si>
    <t>mimo Veřejnou podporu</t>
  </si>
  <si>
    <t>nerelevantní</t>
  </si>
  <si>
    <t>velký podnik</t>
  </si>
  <si>
    <t>střední podnik</t>
  </si>
  <si>
    <t>malý podnik</t>
  </si>
  <si>
    <t>stavební objekty</t>
  </si>
  <si>
    <t>dodávky</t>
  </si>
  <si>
    <t>nákup nemovitost</t>
  </si>
  <si>
    <t>Instrukce:</t>
  </si>
  <si>
    <t>Název žadatele:</t>
  </si>
  <si>
    <t>Název projektu:</t>
  </si>
  <si>
    <t>Velikost podniku (pokud je relevantní):</t>
  </si>
  <si>
    <t xml:space="preserve">                    KUMULATIVNÍ ROZPOČET PROJEKTU</t>
  </si>
  <si>
    <t>Investiční podpora energie z obnovitelných zdrojů (článek 41)</t>
  </si>
  <si>
    <t>Zpracoval:</t>
  </si>
  <si>
    <t>……………………………………………………………………………………………</t>
  </si>
  <si>
    <t>………………………………………………………………………………………</t>
  </si>
  <si>
    <t>Statutární zástupce žadatele:</t>
  </si>
  <si>
    <t>de minimis</t>
  </si>
  <si>
    <t>GBER článek 14</t>
  </si>
  <si>
    <t>GBER ŽP článek 41</t>
  </si>
  <si>
    <t>GBER ŽP článek 47</t>
  </si>
  <si>
    <t>Přímé realizační náklady</t>
  </si>
  <si>
    <t>Dotace</t>
  </si>
  <si>
    <t>investiční bez DPH (Kč)</t>
  </si>
  <si>
    <t>neinvestiční bez DPH (Kč)</t>
  </si>
  <si>
    <t>Cena bez DPH (Kč)</t>
  </si>
  <si>
    <t>Cena s DPH (Kč)</t>
  </si>
  <si>
    <r>
      <t>Nezpůsobilá část celkových nákladů stanovená žadatelem</t>
    </r>
    <r>
      <rPr>
        <sz val="11"/>
        <color rgb="FFFF0000"/>
        <rFont val="Calibri"/>
        <family val="2"/>
        <charset val="238"/>
        <scheme val="minor"/>
      </rPr>
      <t xml:space="preserve">
 </t>
    </r>
    <r>
      <rPr>
        <sz val="11"/>
        <color theme="1"/>
        <rFont val="Calibri"/>
        <family val="2"/>
        <charset val="238"/>
        <scheme val="minor"/>
      </rPr>
      <t>bez DPH (Kč)</t>
    </r>
  </si>
  <si>
    <t>Nezpůsobilá část celkem (Kč)</t>
  </si>
  <si>
    <t>Způsobilé výdaje po zohlednění limitů. (Kč)</t>
  </si>
  <si>
    <t>Editovat pouze fialová pole!</t>
  </si>
  <si>
    <t>Veřejná podpora:</t>
  </si>
  <si>
    <t>Míra dotace:</t>
  </si>
  <si>
    <t>Projektová příprava</t>
  </si>
  <si>
    <t xml:space="preserve">OBĚHOVÉ HOSPODÁŘSTVÍ </t>
  </si>
  <si>
    <t>Celkem (ostatní realizační náklady)</t>
  </si>
  <si>
    <t>Minimální výše podpory je 3 mil. Kč.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</si>
</sst>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\ &quot;Kč&quot;"/>
    <numFmt numFmtId="165" formatCode="#,##0.00\ _K_č"/>
  </numFmts>
  <fonts count="16" x14ac:knownFonts="1">
    <font>
      <sz val="11"/>
      <color theme="1"/>
      <name val="Calibri"/>
      <family val="2"/>
      <charset val="238"/>
      <scheme val="minor"/>
    </font>
    <font>
      <sz val="8"/>
      <color rgb="FF000000"/>
      <name val="Tahoma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9"/>
      <color indexed="81"/>
      <name val="Tahoma"/>
      <family val="2"/>
      <charset val="238"/>
    </font>
    <font>
      <b/>
      <sz val="1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36"/>
      <color theme="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4">
    <xf numFmtId="0" fontId="0" fillId="0" borderId="0" xfId="0"/>
    <xf numFmtId="0" fontId="3" fillId="0" borderId="0" xfId="0" applyFont="1"/>
    <xf numFmtId="0" fontId="0" fillId="0" borderId="0" xfId="0" applyProtection="1">
      <protection locked="0"/>
    </xf>
    <xf numFmtId="49" fontId="0" fillId="0" borderId="0" xfId="0" applyNumberFormat="1" applyProtection="1">
      <protection locked="0"/>
    </xf>
    <xf numFmtId="49" fontId="0" fillId="0" borderId="0" xfId="0" applyNumberFormat="1"/>
    <xf numFmtId="49" fontId="0" fillId="0" borderId="0" xfId="0" applyNumberFormat="1" applyAlignment="1">
      <alignment wrapText="1"/>
    </xf>
    <xf numFmtId="0" fontId="5" fillId="0" borderId="0" xfId="0" applyFont="1"/>
    <xf numFmtId="0" fontId="0" fillId="0" borderId="0" xfId="0" applyAlignment="1">
      <alignment wrapText="1"/>
    </xf>
    <xf numFmtId="0" fontId="5" fillId="0" borderId="0" xfId="0" applyFont="1" applyAlignment="1">
      <alignment wrapText="1"/>
    </xf>
    <xf numFmtId="0" fontId="0" fillId="0" borderId="0" xfId="0" applyAlignment="1">
      <alignment vertical="top"/>
    </xf>
    <xf numFmtId="0" fontId="0" fillId="3" borderId="0" xfId="0" applyFill="1"/>
    <xf numFmtId="0" fontId="0" fillId="4" borderId="0" xfId="0" applyFill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wrapText="1"/>
    </xf>
    <xf numFmtId="0" fontId="2" fillId="0" borderId="0" xfId="0" applyFont="1"/>
    <xf numFmtId="0" fontId="7" fillId="0" borderId="0" xfId="0" applyFont="1"/>
    <xf numFmtId="0" fontId="0" fillId="0" borderId="0" xfId="0" applyAlignment="1">
      <alignment horizontal="center"/>
    </xf>
    <xf numFmtId="0" fontId="11" fillId="0" borderId="0" xfId="0" applyFont="1" applyAlignment="1">
      <alignment vertical="center" wrapText="1"/>
    </xf>
    <xf numFmtId="0" fontId="4" fillId="0" borderId="0" xfId="0" applyFont="1"/>
    <xf numFmtId="165" fontId="0" fillId="2" borderId="11" xfId="0" applyNumberFormat="1" applyFill="1" applyBorder="1" applyAlignment="1">
      <alignment horizontal="right"/>
    </xf>
    <xf numFmtId="165" fontId="0" fillId="0" borderId="0" xfId="0" applyNumberFormat="1" applyAlignment="1">
      <alignment horizontal="right"/>
    </xf>
    <xf numFmtId="165" fontId="0" fillId="2" borderId="10" xfId="0" applyNumberFormat="1" applyFill="1" applyBorder="1" applyAlignment="1">
      <alignment horizontal="right"/>
    </xf>
    <xf numFmtId="165" fontId="0" fillId="0" borderId="5" xfId="0" applyNumberFormat="1" applyBorder="1" applyAlignment="1">
      <alignment horizontal="right"/>
    </xf>
    <xf numFmtId="165" fontId="0" fillId="2" borderId="5" xfId="0" applyNumberFormat="1" applyFill="1" applyBorder="1" applyAlignment="1">
      <alignment horizontal="right"/>
    </xf>
    <xf numFmtId="165" fontId="0" fillId="2" borderId="0" xfId="0" applyNumberFormat="1" applyFill="1" applyAlignment="1">
      <alignment horizontal="right"/>
    </xf>
    <xf numFmtId="165" fontId="0" fillId="0" borderId="11" xfId="0" applyNumberFormat="1" applyBorder="1" applyAlignment="1">
      <alignment horizontal="right"/>
    </xf>
    <xf numFmtId="165" fontId="0" fillId="0" borderId="1" xfId="0" applyNumberFormat="1" applyBorder="1" applyAlignment="1">
      <alignment horizontal="right"/>
    </xf>
    <xf numFmtId="165" fontId="0" fillId="2" borderId="1" xfId="0" applyNumberFormat="1" applyFill="1" applyBorder="1" applyAlignment="1">
      <alignment horizontal="right"/>
    </xf>
    <xf numFmtId="165" fontId="0" fillId="2" borderId="8" xfId="0" applyNumberFormat="1" applyFill="1" applyBorder="1" applyAlignment="1">
      <alignment horizontal="right"/>
    </xf>
    <xf numFmtId="165" fontId="0" fillId="0" borderId="12" xfId="0" applyNumberFormat="1" applyBorder="1" applyAlignment="1">
      <alignment horizontal="right"/>
    </xf>
    <xf numFmtId="165" fontId="7" fillId="0" borderId="1" xfId="0" applyNumberFormat="1" applyFont="1" applyBorder="1" applyAlignment="1">
      <alignment horizontal="right"/>
    </xf>
    <xf numFmtId="164" fontId="2" fillId="0" borderId="0" xfId="0" applyNumberFormat="1" applyFont="1"/>
    <xf numFmtId="164" fontId="2" fillId="0" borderId="4" xfId="0" applyNumberFormat="1" applyFont="1" applyBorder="1" applyAlignment="1">
      <alignment vertical="top"/>
    </xf>
    <xf numFmtId="164" fontId="2" fillId="0" borderId="0" xfId="0" applyNumberFormat="1" applyFont="1" applyAlignment="1">
      <alignment vertical="top"/>
    </xf>
    <xf numFmtId="0" fontId="2" fillId="0" borderId="5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164" fontId="2" fillId="0" borderId="6" xfId="0" applyNumberFormat="1" applyFont="1" applyBorder="1" applyAlignment="1">
      <alignment vertical="top"/>
    </xf>
    <xf numFmtId="0" fontId="2" fillId="0" borderId="7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  <xf numFmtId="164" fontId="2" fillId="0" borderId="9" xfId="0" applyNumberFormat="1" applyFont="1" applyBorder="1" applyAlignment="1">
      <alignment vertical="top"/>
    </xf>
    <xf numFmtId="0" fontId="2" fillId="0" borderId="0" xfId="0" applyFont="1" applyAlignment="1">
      <alignment horizontal="right" wrapText="1"/>
    </xf>
    <xf numFmtId="165" fontId="0" fillId="4" borderId="6" xfId="0" applyNumberFormat="1" applyFill="1" applyBorder="1" applyAlignment="1" applyProtection="1">
      <alignment horizontal="right"/>
      <protection locked="0"/>
    </xf>
    <xf numFmtId="165" fontId="0" fillId="4" borderId="12" xfId="0" applyNumberFormat="1" applyFill="1" applyBorder="1" applyAlignment="1" applyProtection="1">
      <alignment horizontal="right"/>
      <protection locked="0"/>
    </xf>
    <xf numFmtId="165" fontId="0" fillId="4" borderId="9" xfId="0" applyNumberFormat="1" applyFill="1" applyBorder="1" applyAlignment="1" applyProtection="1">
      <alignment horizontal="right"/>
      <protection locked="0"/>
    </xf>
    <xf numFmtId="165" fontId="3" fillId="4" borderId="6" xfId="0" applyNumberFormat="1" applyFont="1" applyFill="1" applyBorder="1" applyAlignment="1" applyProtection="1">
      <alignment horizontal="right"/>
      <protection locked="0"/>
    </xf>
    <xf numFmtId="165" fontId="0" fillId="4" borderId="11" xfId="0" applyNumberFormat="1" applyFill="1" applyBorder="1" applyAlignment="1" applyProtection="1">
      <alignment horizontal="right"/>
      <protection locked="0"/>
    </xf>
    <xf numFmtId="165" fontId="0" fillId="4" borderId="5" xfId="0" applyNumberFormat="1" applyFill="1" applyBorder="1" applyAlignment="1" applyProtection="1">
      <alignment horizontal="right"/>
      <protection locked="0"/>
    </xf>
    <xf numFmtId="0" fontId="9" fillId="0" borderId="0" xfId="0" applyFont="1" applyAlignment="1">
      <alignment horizontal="left"/>
    </xf>
    <xf numFmtId="0" fontId="15" fillId="0" borderId="0" xfId="0" applyFont="1"/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7" fillId="0" borderId="13" xfId="0" applyFont="1" applyBorder="1" applyAlignment="1">
      <alignment horizontal="left"/>
    </xf>
    <xf numFmtId="0" fontId="7" fillId="0" borderId="14" xfId="0" applyFont="1" applyBorder="1" applyAlignment="1">
      <alignment horizontal="left"/>
    </xf>
    <xf numFmtId="0" fontId="7" fillId="0" borderId="15" xfId="0" applyFont="1" applyBorder="1" applyAlignment="1">
      <alignment horizontal="left"/>
    </xf>
    <xf numFmtId="3" fontId="7" fillId="0" borderId="13" xfId="0" applyNumberFormat="1" applyFont="1" applyBorder="1" applyAlignment="1">
      <alignment horizontal="center"/>
    </xf>
    <xf numFmtId="3" fontId="7" fillId="0" borderId="15" xfId="0" applyNumberFormat="1" applyFont="1" applyBorder="1" applyAlignment="1">
      <alignment horizontal="center"/>
    </xf>
    <xf numFmtId="165" fontId="7" fillId="0" borderId="13" xfId="0" applyNumberFormat="1" applyFont="1" applyBorder="1" applyAlignment="1">
      <alignment horizontal="right"/>
    </xf>
    <xf numFmtId="165" fontId="7" fillId="0" borderId="14" xfId="0" applyNumberFormat="1" applyFont="1" applyBorder="1" applyAlignment="1">
      <alignment horizontal="right"/>
    </xf>
    <xf numFmtId="165" fontId="7" fillId="0" borderId="15" xfId="0" applyNumberFormat="1" applyFont="1" applyBorder="1" applyAlignment="1">
      <alignment horizontal="right"/>
    </xf>
    <xf numFmtId="0" fontId="0" fillId="4" borderId="0" xfId="0" applyFill="1" applyAlignment="1" applyProtection="1">
      <alignment horizontal="left" wrapText="1"/>
      <protection locked="0"/>
    </xf>
    <xf numFmtId="0" fontId="2" fillId="0" borderId="0" xfId="0" applyFont="1" applyAlignment="1">
      <alignment horizontal="center"/>
    </xf>
    <xf numFmtId="0" fontId="0" fillId="2" borderId="0" xfId="0" applyFill="1" applyAlignment="1">
      <alignment horizontal="left" wrapText="1"/>
    </xf>
    <xf numFmtId="0" fontId="2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0" fillId="4" borderId="5" xfId="0" applyFill="1" applyBorder="1" applyAlignment="1" applyProtection="1">
      <alignment horizontal="center" vertical="top" wrapText="1"/>
      <protection locked="0"/>
    </xf>
    <xf numFmtId="0" fontId="0" fillId="4" borderId="0" xfId="0" applyFill="1" applyAlignment="1" applyProtection="1">
      <alignment horizontal="center" vertical="top" wrapText="1"/>
      <protection locked="0"/>
    </xf>
    <xf numFmtId="0" fontId="0" fillId="4" borderId="6" xfId="0" applyFill="1" applyBorder="1" applyAlignment="1" applyProtection="1">
      <alignment horizontal="center" vertical="top" wrapText="1"/>
      <protection locked="0"/>
    </xf>
    <xf numFmtId="0" fontId="0" fillId="4" borderId="7" xfId="0" applyFill="1" applyBorder="1" applyAlignment="1" applyProtection="1">
      <alignment horizontal="center" vertical="top" wrapText="1"/>
      <protection locked="0"/>
    </xf>
    <xf numFmtId="0" fontId="0" fillId="4" borderId="8" xfId="0" applyFill="1" applyBorder="1" applyAlignment="1" applyProtection="1">
      <alignment horizontal="center" vertical="top" wrapText="1"/>
      <protection locked="0"/>
    </xf>
    <xf numFmtId="0" fontId="0" fillId="4" borderId="9" xfId="0" applyFill="1" applyBorder="1" applyAlignment="1" applyProtection="1">
      <alignment horizontal="center" vertical="top" wrapText="1"/>
      <protection locked="0"/>
    </xf>
    <xf numFmtId="0" fontId="11" fillId="0" borderId="0" xfId="0" applyFont="1" applyAlignment="1">
      <alignment horizontal="left" vertical="top" wrapText="1"/>
    </xf>
    <xf numFmtId="0" fontId="9" fillId="0" borderId="0" xfId="0" applyFont="1" applyAlignment="1">
      <alignment horizontal="left"/>
    </xf>
    <xf numFmtId="0" fontId="3" fillId="4" borderId="0" xfId="0" applyFont="1" applyFill="1" applyAlignment="1" applyProtection="1">
      <alignment horizontal="left"/>
      <protection locked="0"/>
    </xf>
    <xf numFmtId="0" fontId="8" fillId="0" borderId="10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12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10" fontId="3" fillId="4" borderId="0" xfId="0" applyNumberFormat="1" applyFont="1" applyFill="1" applyAlignment="1" applyProtection="1">
      <alignment horizontal="left"/>
      <protection locked="0"/>
    </xf>
    <xf numFmtId="0" fontId="14" fillId="0" borderId="0" xfId="0" applyFont="1" applyAlignment="1">
      <alignment horizontal="center" vertical="center"/>
    </xf>
    <xf numFmtId="165" fontId="0" fillId="0" borderId="7" xfId="0" applyNumberFormat="1" applyBorder="1" applyAlignment="1">
      <alignment horizontal="right"/>
    </xf>
    <xf numFmtId="165" fontId="0" fillId="0" borderId="8" xfId="0" applyNumberFormat="1" applyBorder="1" applyAlignment="1">
      <alignment horizontal="right"/>
    </xf>
    <xf numFmtId="165" fontId="0" fillId="0" borderId="9" xfId="0" applyNumberFormat="1" applyBorder="1" applyAlignment="1">
      <alignment horizontal="right"/>
    </xf>
    <xf numFmtId="165" fontId="0" fillId="0" borderId="13" xfId="0" applyNumberFormat="1" applyBorder="1" applyAlignment="1">
      <alignment horizontal="right"/>
    </xf>
    <xf numFmtId="165" fontId="0" fillId="0" borderId="14" xfId="0" applyNumberFormat="1" applyBorder="1" applyAlignment="1">
      <alignment horizontal="right"/>
    </xf>
    <xf numFmtId="165" fontId="0" fillId="0" borderId="15" xfId="0" applyNumberFormat="1" applyBorder="1" applyAlignment="1">
      <alignment horizontal="right"/>
    </xf>
    <xf numFmtId="165" fontId="0" fillId="0" borderId="0" xfId="0" applyNumberFormat="1" applyAlignment="1">
      <alignment horizontal="right"/>
    </xf>
    <xf numFmtId="165" fontId="0" fillId="0" borderId="6" xfId="0" applyNumberFormat="1" applyBorder="1" applyAlignment="1">
      <alignment horizontal="right"/>
    </xf>
    <xf numFmtId="165" fontId="0" fillId="0" borderId="5" xfId="0" applyNumberFormat="1" applyBorder="1" applyAlignment="1">
      <alignment horizontal="right"/>
    </xf>
    <xf numFmtId="3" fontId="0" fillId="4" borderId="13" xfId="0" applyNumberFormat="1" applyFill="1" applyBorder="1" applyAlignment="1" applyProtection="1">
      <alignment horizontal="center"/>
      <protection locked="0"/>
    </xf>
    <xf numFmtId="3" fontId="0" fillId="4" borderId="15" xfId="0" applyNumberFormat="1" applyFill="1" applyBorder="1" applyAlignment="1" applyProtection="1">
      <alignment horizontal="center"/>
      <protection locked="0"/>
    </xf>
    <xf numFmtId="0" fontId="0" fillId="0" borderId="13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3" fontId="0" fillId="4" borderId="7" xfId="0" applyNumberFormat="1" applyFill="1" applyBorder="1" applyAlignment="1" applyProtection="1">
      <alignment horizontal="center"/>
      <protection locked="0"/>
    </xf>
    <xf numFmtId="3" fontId="0" fillId="4" borderId="9" xfId="0" applyNumberFormat="1" applyFill="1" applyBorder="1" applyAlignment="1" applyProtection="1">
      <alignment horizontal="center"/>
      <protection locked="0"/>
    </xf>
    <xf numFmtId="3" fontId="0" fillId="4" borderId="5" xfId="0" applyNumberFormat="1" applyFill="1" applyBorder="1" applyAlignment="1" applyProtection="1">
      <alignment horizontal="center"/>
      <protection locked="0"/>
    </xf>
    <xf numFmtId="3" fontId="0" fillId="4" borderId="6" xfId="0" applyNumberFormat="1" applyFill="1" applyBorder="1" applyAlignment="1" applyProtection="1">
      <alignment horizontal="center"/>
      <protection locked="0"/>
    </xf>
    <xf numFmtId="3" fontId="0" fillId="0" borderId="13" xfId="0" applyNumberFormat="1" applyBorder="1" applyAlignment="1">
      <alignment horizontal="center"/>
    </xf>
    <xf numFmtId="3" fontId="0" fillId="0" borderId="15" xfId="0" applyNumberFormat="1" applyBorder="1" applyAlignment="1">
      <alignment horizontal="center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11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0" fillId="0" borderId="7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4" borderId="7" xfId="0" applyFill="1" applyBorder="1" applyAlignment="1" applyProtection="1">
      <alignment horizontal="center"/>
      <protection locked="0"/>
    </xf>
    <xf numFmtId="0" fontId="0" fillId="4" borderId="9" xfId="0" applyFill="1" applyBorder="1" applyAlignment="1" applyProtection="1">
      <alignment horizontal="center"/>
      <protection locked="0"/>
    </xf>
    <xf numFmtId="0" fontId="0" fillId="0" borderId="13" xfId="0" applyBorder="1" applyAlignment="1">
      <alignment horizontal="left"/>
    </xf>
    <xf numFmtId="0" fontId="0" fillId="0" borderId="15" xfId="0" applyBorder="1" applyAlignment="1">
      <alignment horizontal="left"/>
    </xf>
  </cellXfs>
  <cellStyles count="1">
    <cellStyle name="Normální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Drop" dropLines="12" dropStyle="combo" dx="16" fmlaLink="List2!$A$22" fmlaRange="List2!$B$22:$B$34" noThreeD="1" sel="2" val="0"/>
</file>

<file path=xl/ctrlProps/ctrlProp2.xml><?xml version="1.0" encoding="utf-8"?>
<formControlPr xmlns="http://schemas.microsoft.com/office/spreadsheetml/2009/9/main" objectType="Drop" dropLines="10" dropStyle="combo" dx="16" fmlaLink="List2!$B$2:$B$11" fmlaRange="List2!$C$2:$C$11" noThreeD="1" sel="6" val="0"/>
</file>

<file path=xl/ctrlProps/ctrlProp3.xml><?xml version="1.0" encoding="utf-8"?>
<formControlPr xmlns="http://schemas.microsoft.com/office/spreadsheetml/2009/9/main" objectType="Drop" dropLines="4" dropStyle="combo" dx="16" fmlaLink="List2!$A$56" fmlaRange="List2!$B$56:$B$59" noThreeD="1" sel="1" val="0"/>
</file>

<file path=xl/ctrlProps/ctrlProp4.xml><?xml version="1.0" encoding="utf-8"?>
<formControlPr xmlns="http://schemas.microsoft.com/office/spreadsheetml/2009/9/main" objectType="Drop" dropStyle="combo" dx="16" fmlaLink="$E$44" fmlaRange="$A$37:$A$46" sel="2" val="0"/>
</file>

<file path=xl/ctrlProps/ctrlProp5.xml><?xml version="1.0" encoding="utf-8"?>
<formControlPr xmlns="http://schemas.microsoft.com/office/spreadsheetml/2009/9/main" objectType="CheckBox" checked="Checked" fmlaLink="List2!$A$43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</xdr:row>
          <xdr:rowOff>0</xdr:rowOff>
        </xdr:from>
        <xdr:to>
          <xdr:col>10</xdr:col>
          <xdr:colOff>1333500</xdr:colOff>
          <xdr:row>7</xdr:row>
          <xdr:rowOff>44450</xdr:rowOff>
        </xdr:to>
        <xdr:sp macro="" textlink="">
          <xdr:nvSpPr>
            <xdr:cNvPr id="1264" name="Drop Down 240" hidden="1">
              <a:extLst>
                <a:ext uri="{63B3BB69-23CF-44E3-9099-C40C66FF867C}">
                  <a14:compatExt spid="_x0000_s1264"/>
                </a:ext>
                <a:ext uri="{FF2B5EF4-FFF2-40B4-BE49-F238E27FC236}">
                  <a16:creationId xmlns:a16="http://schemas.microsoft.com/office/drawing/2014/main" id="{00000000-0008-0000-0000-0000F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</xdr:row>
          <xdr:rowOff>0</xdr:rowOff>
        </xdr:from>
        <xdr:to>
          <xdr:col>10</xdr:col>
          <xdr:colOff>1333500</xdr:colOff>
          <xdr:row>7</xdr:row>
          <xdr:rowOff>31750</xdr:rowOff>
        </xdr:to>
        <xdr:sp macro="" textlink="">
          <xdr:nvSpPr>
            <xdr:cNvPr id="1265" name="Drop Down 241" hidden="1">
              <a:extLst>
                <a:ext uri="{63B3BB69-23CF-44E3-9099-C40C66FF867C}">
                  <a14:compatExt spid="_x0000_s1265"/>
                </a:ext>
                <a:ext uri="{FF2B5EF4-FFF2-40B4-BE49-F238E27FC236}">
                  <a16:creationId xmlns:a16="http://schemas.microsoft.com/office/drawing/2014/main" id="{00000000-0008-0000-0000-0000F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</xdr:row>
          <xdr:rowOff>0</xdr:rowOff>
        </xdr:from>
        <xdr:to>
          <xdr:col>10</xdr:col>
          <xdr:colOff>1333500</xdr:colOff>
          <xdr:row>8</xdr:row>
          <xdr:rowOff>50800</xdr:rowOff>
        </xdr:to>
        <xdr:sp macro="" textlink="">
          <xdr:nvSpPr>
            <xdr:cNvPr id="1267" name="Drop Down 243" hidden="1">
              <a:extLst>
                <a:ext uri="{63B3BB69-23CF-44E3-9099-C40C66FF867C}">
                  <a14:compatExt spid="_x0000_s1267"/>
                </a:ext>
                <a:ext uri="{FF2B5EF4-FFF2-40B4-BE49-F238E27FC236}">
                  <a16:creationId xmlns:a16="http://schemas.microsoft.com/office/drawing/2014/main" id="{00000000-0008-0000-0000-0000F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 editAs="oneCell">
    <xdr:from>
      <xdr:col>0</xdr:col>
      <xdr:colOff>1056528</xdr:colOff>
      <xdr:row>30</xdr:row>
      <xdr:rowOff>112058</xdr:rowOff>
    </xdr:from>
    <xdr:to>
      <xdr:col>9</xdr:col>
      <xdr:colOff>323290</xdr:colOff>
      <xdr:row>30</xdr:row>
      <xdr:rowOff>773205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1056528" y="9323293"/>
          <a:ext cx="9633884" cy="66114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69850</xdr:colOff>
          <xdr:row>40</xdr:row>
          <xdr:rowOff>38100</xdr:rowOff>
        </xdr:from>
        <xdr:to>
          <xdr:col>8</xdr:col>
          <xdr:colOff>146050</xdr:colOff>
          <xdr:row>41</xdr:row>
          <xdr:rowOff>107950</xdr:rowOff>
        </xdr:to>
        <xdr:sp macro="" textlink="">
          <xdr:nvSpPr>
            <xdr:cNvPr id="4100" name="Drop Down 4" descr="Seznam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1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17</xdr:row>
          <xdr:rowOff>101600</xdr:rowOff>
        </xdr:from>
        <xdr:to>
          <xdr:col>2</xdr:col>
          <xdr:colOff>4641850</xdr:colOff>
          <xdr:row>18</xdr:row>
          <xdr:rowOff>139700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1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DPH v rámci projektu není způsobilé (žadatele je plátce a na předmět uplatní odpočet)</a:t>
              </a:r>
            </a:p>
          </xdr:txBody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omments" Target="../comments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4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Relationship Id="rId4" Type="http://schemas.openxmlformats.org/officeDocument/2006/relationships/ctrlProp" Target="../ctrlProps/ctrlProp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pageSetUpPr fitToPage="1"/>
  </sheetPr>
  <dimension ref="A1:P31"/>
  <sheetViews>
    <sheetView showGridLines="0" tabSelected="1" zoomScale="70" zoomScaleNormal="70" zoomScaleSheetLayoutView="100" workbookViewId="0">
      <selection activeCell="D14" sqref="D14"/>
    </sheetView>
  </sheetViews>
  <sheetFormatPr defaultRowHeight="14.5" x14ac:dyDescent="0.35"/>
  <cols>
    <col min="1" max="1" width="39" style="7" customWidth="1"/>
    <col min="2" max="2" width="15.1796875" customWidth="1"/>
    <col min="3" max="3" width="16.7265625" customWidth="1"/>
    <col min="4" max="6" width="16.81640625" customWidth="1"/>
    <col min="7" max="7" width="2.26953125" customWidth="1"/>
    <col min="8" max="8" width="7" customWidth="1"/>
    <col min="9" max="9" width="17.7265625" customWidth="1"/>
    <col min="10" max="10" width="21.81640625" customWidth="1"/>
    <col min="11" max="11" width="20.54296875" customWidth="1"/>
    <col min="12" max="12" width="5.7265625" customWidth="1"/>
    <col min="13" max="13" width="1.1796875" style="1" customWidth="1"/>
    <col min="14" max="14" width="13.453125" customWidth="1"/>
    <col min="15" max="15" width="8.1796875" customWidth="1"/>
    <col min="16" max="16" width="59.7265625" customWidth="1"/>
    <col min="17" max="17" width="26.7265625" customWidth="1"/>
    <col min="18" max="18" width="10.81640625" bestFit="1" customWidth="1"/>
  </cols>
  <sheetData>
    <row r="1" spans="1:14" ht="55.5" customHeight="1" x14ac:dyDescent="1">
      <c r="A1" s="72" t="s">
        <v>32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</row>
    <row r="2" spans="1:14" ht="33" customHeight="1" x14ac:dyDescent="1">
      <c r="A2" s="47"/>
      <c r="B2" s="93" t="s">
        <v>55</v>
      </c>
      <c r="C2" s="93"/>
      <c r="D2" s="93"/>
      <c r="E2" s="93"/>
      <c r="F2" s="93"/>
      <c r="G2" s="93"/>
      <c r="H2" s="93"/>
      <c r="I2" s="47"/>
      <c r="J2" s="47"/>
      <c r="K2" s="47"/>
      <c r="L2" s="47"/>
      <c r="M2" s="47"/>
      <c r="N2" s="47"/>
    </row>
    <row r="3" spans="1:14" ht="22.5" customHeight="1" x14ac:dyDescent="0.35"/>
    <row r="4" spans="1:14" ht="24" customHeight="1" x14ac:dyDescent="0.35">
      <c r="A4" s="13" t="s">
        <v>29</v>
      </c>
      <c r="B4" s="73"/>
      <c r="C4" s="73"/>
      <c r="D4" s="73"/>
      <c r="E4" s="73"/>
      <c r="F4" s="73"/>
      <c r="H4" s="14"/>
      <c r="I4" s="14" t="s">
        <v>28</v>
      </c>
    </row>
    <row r="5" spans="1:14" ht="24" customHeight="1" x14ac:dyDescent="0.35">
      <c r="A5" s="13" t="s">
        <v>30</v>
      </c>
      <c r="B5" s="73"/>
      <c r="C5" s="73"/>
      <c r="D5" s="73"/>
      <c r="E5" s="73"/>
      <c r="F5" s="73"/>
      <c r="H5" s="15"/>
      <c r="I5" s="82" t="s">
        <v>51</v>
      </c>
      <c r="J5" s="83"/>
      <c r="K5" s="83"/>
      <c r="L5" s="83"/>
      <c r="M5" s="83"/>
      <c r="N5" s="83"/>
    </row>
    <row r="6" spans="1:14" ht="40" customHeight="1" x14ac:dyDescent="0.35">
      <c r="A6" s="13"/>
      <c r="H6" s="14"/>
      <c r="I6" s="71" t="s">
        <v>8</v>
      </c>
      <c r="J6" s="71"/>
    </row>
    <row r="7" spans="1:14" ht="20" customHeight="1" x14ac:dyDescent="0.35">
      <c r="A7" s="13" t="s">
        <v>52</v>
      </c>
      <c r="B7" s="16"/>
    </row>
    <row r="8" spans="1:14" ht="18.5" customHeight="1" x14ac:dyDescent="0.35">
      <c r="A8" s="13" t="s">
        <v>31</v>
      </c>
      <c r="B8" s="16"/>
    </row>
    <row r="9" spans="1:14" ht="21.75" customHeight="1" x14ac:dyDescent="0.35">
      <c r="A9" s="13"/>
      <c r="B9" s="16"/>
      <c r="I9" s="71"/>
      <c r="J9" s="71"/>
      <c r="K9" s="17"/>
      <c r="L9" s="17"/>
      <c r="M9" s="17"/>
      <c r="N9" s="17"/>
    </row>
    <row r="10" spans="1:14" ht="17.25" customHeight="1" x14ac:dyDescent="0.35">
      <c r="A10" s="13" t="s">
        <v>53</v>
      </c>
      <c r="B10" s="92">
        <v>0.6</v>
      </c>
      <c r="C10" s="92"/>
      <c r="D10" s="92"/>
      <c r="E10" s="92"/>
      <c r="F10" s="92"/>
      <c r="I10" s="71"/>
      <c r="J10" s="71"/>
      <c r="K10" s="17"/>
      <c r="L10" s="17"/>
      <c r="M10" s="17"/>
      <c r="N10" s="17"/>
    </row>
    <row r="11" spans="1:14" ht="53.25" customHeight="1" thickBot="1" x14ac:dyDescent="0.55000000000000004">
      <c r="A11" s="18" t="s">
        <v>0</v>
      </c>
    </row>
    <row r="12" spans="1:14" s="7" customFormat="1" x14ac:dyDescent="0.35">
      <c r="A12" s="76"/>
      <c r="B12" s="77"/>
      <c r="C12" s="74"/>
      <c r="D12" s="80" t="s">
        <v>44</v>
      </c>
      <c r="E12" s="80" t="s">
        <v>45</v>
      </c>
      <c r="F12" s="80" t="s">
        <v>46</v>
      </c>
      <c r="G12" s="84" t="s">
        <v>4</v>
      </c>
      <c r="H12" s="86"/>
      <c r="I12" s="90" t="s">
        <v>47</v>
      </c>
      <c r="J12" s="80" t="s">
        <v>48</v>
      </c>
      <c r="K12" s="80" t="s">
        <v>49</v>
      </c>
      <c r="L12" s="84" t="s">
        <v>50</v>
      </c>
      <c r="M12" s="85"/>
      <c r="N12" s="86"/>
    </row>
    <row r="13" spans="1:14" ht="87.75" customHeight="1" thickBot="1" x14ac:dyDescent="0.4">
      <c r="A13" s="78"/>
      <c r="B13" s="79"/>
      <c r="C13" s="75"/>
      <c r="D13" s="81"/>
      <c r="E13" s="81"/>
      <c r="F13" s="81"/>
      <c r="G13" s="87"/>
      <c r="H13" s="89"/>
      <c r="I13" s="91"/>
      <c r="J13" s="81"/>
      <c r="K13" s="81"/>
      <c r="L13" s="87"/>
      <c r="M13" s="88"/>
      <c r="N13" s="89"/>
    </row>
    <row r="14" spans="1:14" x14ac:dyDescent="0.35">
      <c r="A14" s="116" t="s">
        <v>42</v>
      </c>
      <c r="B14" s="114" t="s">
        <v>25</v>
      </c>
      <c r="C14" s="115"/>
      <c r="D14" s="41"/>
      <c r="E14" s="41"/>
      <c r="F14" s="19">
        <f t="shared" ref="F14:F19" si="0">D14+E14</f>
        <v>0</v>
      </c>
      <c r="G14" s="110">
        <v>21</v>
      </c>
      <c r="H14" s="111"/>
      <c r="I14" s="20">
        <f>F14*(1+(G14/100))</f>
        <v>0</v>
      </c>
      <c r="J14" s="45">
        <v>0</v>
      </c>
      <c r="K14" s="21">
        <f>I14-L14</f>
        <v>0</v>
      </c>
      <c r="L14" s="100">
        <f>IF(List2!A43=TRUE,F14-J14,(F14-J14)*(1+(G14/100)))</f>
        <v>0</v>
      </c>
      <c r="M14" s="100"/>
      <c r="N14" s="101"/>
    </row>
    <row r="15" spans="1:14" x14ac:dyDescent="0.35">
      <c r="A15" s="116"/>
      <c r="B15" s="114" t="s">
        <v>26</v>
      </c>
      <c r="C15" s="115"/>
      <c r="D15" s="41"/>
      <c r="E15" s="41"/>
      <c r="F15" s="19">
        <f t="shared" si="0"/>
        <v>0</v>
      </c>
      <c r="G15" s="110">
        <v>21</v>
      </c>
      <c r="H15" s="111"/>
      <c r="I15" s="22">
        <f t="shared" ref="I15:I19" si="1">F15*(1+(G15/100))</f>
        <v>0</v>
      </c>
      <c r="J15" s="45">
        <v>0</v>
      </c>
      <c r="K15" s="23">
        <f t="shared" ref="K15:K19" si="2">I15-L15</f>
        <v>0</v>
      </c>
      <c r="L15" s="102">
        <f>IF(List2!A43=TRUE,F15-J15,(F15-J15)*(1+(G15/100)))</f>
        <v>0</v>
      </c>
      <c r="M15" s="100"/>
      <c r="N15" s="101"/>
    </row>
    <row r="16" spans="1:14" ht="15" thickBot="1" x14ac:dyDescent="0.4">
      <c r="A16" s="116"/>
      <c r="B16" s="120"/>
      <c r="C16" s="121"/>
      <c r="D16" s="42"/>
      <c r="E16" s="43"/>
      <c r="F16" s="24">
        <f t="shared" si="0"/>
        <v>0</v>
      </c>
      <c r="G16" s="108">
        <v>21</v>
      </c>
      <c r="H16" s="109"/>
      <c r="I16" s="25">
        <f t="shared" si="1"/>
        <v>0</v>
      </c>
      <c r="J16" s="45">
        <v>0</v>
      </c>
      <c r="K16" s="23">
        <f t="shared" si="2"/>
        <v>0</v>
      </c>
      <c r="L16" s="94">
        <f>IF(List2!A43=TRUE,F16-J16,(F16-J16)*(1+(G16/100)))</f>
        <v>0</v>
      </c>
      <c r="M16" s="95"/>
      <c r="N16" s="96"/>
    </row>
    <row r="17" spans="1:16" ht="15" thickBot="1" x14ac:dyDescent="0.4">
      <c r="A17" s="116"/>
      <c r="B17" s="122" t="s">
        <v>56</v>
      </c>
      <c r="C17" s="123"/>
      <c r="D17" s="26">
        <f>SUM(D14:D16)</f>
        <v>0</v>
      </c>
      <c r="E17" s="26">
        <f>SUM(E14:E16)</f>
        <v>0</v>
      </c>
      <c r="F17" s="26">
        <f>SUM(F14:F16)</f>
        <v>0</v>
      </c>
      <c r="G17" s="112"/>
      <c r="H17" s="113"/>
      <c r="I17" s="26">
        <f>SUM(I14:I16)</f>
        <v>0</v>
      </c>
      <c r="J17" s="26">
        <f>SUM(J14:J16)</f>
        <v>0</v>
      </c>
      <c r="K17" s="27">
        <f>SUM(K14:K16)</f>
        <v>0</v>
      </c>
      <c r="L17" s="97">
        <f>SUM(L14:N16)</f>
        <v>0</v>
      </c>
      <c r="M17" s="98"/>
      <c r="N17" s="99"/>
      <c r="P17" s="48">
        <f>L17*0.1</f>
        <v>0</v>
      </c>
    </row>
    <row r="18" spans="1:16" ht="15" thickBot="1" x14ac:dyDescent="0.4">
      <c r="A18" s="117"/>
      <c r="B18" s="118" t="s">
        <v>27</v>
      </c>
      <c r="C18" s="119"/>
      <c r="D18" s="42"/>
      <c r="E18" s="42"/>
      <c r="F18" s="28">
        <f t="shared" si="0"/>
        <v>0</v>
      </c>
      <c r="G18" s="108">
        <v>21</v>
      </c>
      <c r="H18" s="109"/>
      <c r="I18" s="29">
        <f t="shared" si="1"/>
        <v>0</v>
      </c>
      <c r="J18" s="42">
        <v>0</v>
      </c>
      <c r="K18" s="28">
        <f t="shared" si="2"/>
        <v>0</v>
      </c>
      <c r="L18" s="94">
        <f>IF(List2!A43=TRUE,(F18-J18),(F18-J18)*(1+(G18/100)))</f>
        <v>0</v>
      </c>
      <c r="M18" s="95"/>
      <c r="N18" s="96"/>
    </row>
    <row r="19" spans="1:16" ht="15" hidden="1" thickBot="1" x14ac:dyDescent="0.4">
      <c r="A19" s="105" t="s">
        <v>54</v>
      </c>
      <c r="B19" s="106"/>
      <c r="C19" s="107"/>
      <c r="D19" s="44"/>
      <c r="E19" s="44"/>
      <c r="F19" s="23">
        <f t="shared" si="0"/>
        <v>0</v>
      </c>
      <c r="G19" s="103">
        <v>21</v>
      </c>
      <c r="H19" s="104"/>
      <c r="I19" s="25">
        <f t="shared" si="1"/>
        <v>0</v>
      </c>
      <c r="J19" s="46">
        <v>0</v>
      </c>
      <c r="K19" s="23">
        <f t="shared" si="2"/>
        <v>0</v>
      </c>
      <c r="L19" s="97">
        <f>IF(List2!A43=TRUE,IF((F19-J19)&gt;(L17*(C12/100)),(L17*(C12/100)),(F19-J19)),IF((F19-J19)*(1+(G19/100))&gt;(L17*(C12/100)),(L17*(C12/100)),(F19-J19)*(1+(G19/100))))</f>
        <v>0</v>
      </c>
      <c r="M19" s="98"/>
      <c r="N19" s="99"/>
    </row>
    <row r="20" spans="1:16" s="1" customFormat="1" ht="15" thickBot="1" x14ac:dyDescent="0.4">
      <c r="A20" s="52" t="s">
        <v>1</v>
      </c>
      <c r="B20" s="53"/>
      <c r="C20" s="54"/>
      <c r="D20" s="30"/>
      <c r="E20" s="30">
        <f>SUM(E17:E19)</f>
        <v>0</v>
      </c>
      <c r="F20" s="30">
        <f>SUM(F17:F19)</f>
        <v>0</v>
      </c>
      <c r="G20" s="55"/>
      <c r="H20" s="56"/>
      <c r="I20" s="30">
        <f>SUM(I17:I19)</f>
        <v>0</v>
      </c>
      <c r="J20" s="30">
        <f>SUM(J17:J19)</f>
        <v>0</v>
      </c>
      <c r="K20" s="30">
        <f>SUM(K17:K19)</f>
        <v>0</v>
      </c>
      <c r="L20" s="57">
        <f>L17+L18+L19</f>
        <v>0</v>
      </c>
      <c r="M20" s="58"/>
      <c r="N20" s="59"/>
    </row>
    <row r="21" spans="1:16" ht="18" customHeight="1" thickBot="1" x14ac:dyDescent="0.4"/>
    <row r="22" spans="1:16" ht="18" customHeight="1" x14ac:dyDescent="0.35">
      <c r="D22" s="31"/>
      <c r="E22" s="31"/>
      <c r="G22" s="49" t="s">
        <v>7</v>
      </c>
      <c r="H22" s="50"/>
      <c r="I22" s="50"/>
      <c r="J22" s="50"/>
      <c r="K22" s="50"/>
      <c r="L22" s="50"/>
      <c r="M22" s="50"/>
      <c r="N22" s="51"/>
    </row>
    <row r="23" spans="1:16" ht="18" customHeight="1" thickBot="1" x14ac:dyDescent="0.4">
      <c r="D23" s="31"/>
      <c r="E23" s="31"/>
      <c r="G23" s="65"/>
      <c r="H23" s="66"/>
      <c r="I23" s="66"/>
      <c r="J23" s="66"/>
      <c r="K23" s="66"/>
      <c r="L23" s="66"/>
      <c r="M23" s="66"/>
      <c r="N23" s="67"/>
    </row>
    <row r="24" spans="1:16" s="9" customFormat="1" ht="18" customHeight="1" x14ac:dyDescent="0.35">
      <c r="A24" s="63" t="s">
        <v>6</v>
      </c>
      <c r="B24" s="64"/>
      <c r="C24" s="32">
        <f>I20</f>
        <v>0</v>
      </c>
      <c r="D24" s="33"/>
      <c r="E24" s="33"/>
      <c r="G24" s="65"/>
      <c r="H24" s="66"/>
      <c r="I24" s="66"/>
      <c r="J24" s="66"/>
      <c r="K24" s="66"/>
      <c r="L24" s="66"/>
      <c r="M24" s="66"/>
      <c r="N24" s="67"/>
    </row>
    <row r="25" spans="1:16" s="9" customFormat="1" ht="18" customHeight="1" x14ac:dyDescent="0.35">
      <c r="A25" s="34" t="s">
        <v>3</v>
      </c>
      <c r="B25" s="35"/>
      <c r="C25" s="36">
        <f>L20</f>
        <v>0</v>
      </c>
      <c r="G25" s="65"/>
      <c r="H25" s="66"/>
      <c r="I25" s="66"/>
      <c r="J25" s="66"/>
      <c r="K25" s="66"/>
      <c r="L25" s="66"/>
      <c r="M25" s="66"/>
      <c r="N25" s="67"/>
    </row>
    <row r="26" spans="1:16" s="9" customFormat="1" ht="18" customHeight="1" x14ac:dyDescent="0.35">
      <c r="A26" s="34" t="s">
        <v>43</v>
      </c>
      <c r="B26" s="35"/>
      <c r="C26" s="36">
        <f>C25*B10</f>
        <v>0</v>
      </c>
      <c r="D26" s="71" t="s">
        <v>57</v>
      </c>
      <c r="E26" s="71"/>
      <c r="G26" s="65"/>
      <c r="H26" s="66"/>
      <c r="I26" s="66"/>
      <c r="J26" s="66"/>
      <c r="K26" s="66"/>
      <c r="L26" s="66"/>
      <c r="M26" s="66"/>
      <c r="N26" s="67"/>
    </row>
    <row r="27" spans="1:16" s="9" customFormat="1" ht="18" customHeight="1" thickBot="1" x14ac:dyDescent="0.4">
      <c r="A27" s="37" t="s">
        <v>2</v>
      </c>
      <c r="B27" s="38"/>
      <c r="C27" s="39">
        <f>C24-C25</f>
        <v>0</v>
      </c>
      <c r="G27" s="68"/>
      <c r="H27" s="69"/>
      <c r="I27" s="69"/>
      <c r="J27" s="69"/>
      <c r="K27" s="69"/>
      <c r="L27" s="69"/>
      <c r="M27" s="69"/>
      <c r="N27" s="70"/>
    </row>
    <row r="28" spans="1:16" ht="12.75" customHeight="1" x14ac:dyDescent="0.35"/>
    <row r="29" spans="1:16" ht="36.75" customHeight="1" x14ac:dyDescent="0.35">
      <c r="A29" s="40" t="s">
        <v>34</v>
      </c>
      <c r="B29" s="60" t="s">
        <v>35</v>
      </c>
      <c r="C29" s="60"/>
      <c r="D29" s="60"/>
      <c r="G29" s="61" t="s">
        <v>37</v>
      </c>
      <c r="H29" s="61"/>
      <c r="I29" s="61"/>
      <c r="J29" s="60" t="s">
        <v>36</v>
      </c>
      <c r="K29" s="60"/>
      <c r="L29" s="60"/>
      <c r="M29" s="62"/>
      <c r="N29" s="62"/>
    </row>
    <row r="30" spans="1:16" ht="36.75" customHeight="1" x14ac:dyDescent="0.35"/>
    <row r="31" spans="1:16" ht="67.5" customHeight="1" x14ac:dyDescent="0.35"/>
  </sheetData>
  <sheetProtection algorithmName="SHA-512" hashValue="3xe4EEgzq2fIGvgr65qoCqFRHuRAUgx03C/RAEgNvWU0peTvly3gWPuVBweX0BmEsfk5AwchX0O6t8dJ7tlN9w==" saltValue="EgLLf7NDvYGoCA1hDIORVQ==" spinCount="100000" sheet="1" selectLockedCells="1"/>
  <mergeCells count="48">
    <mergeCell ref="L19:N19"/>
    <mergeCell ref="G19:H19"/>
    <mergeCell ref="A19:C19"/>
    <mergeCell ref="G16:H16"/>
    <mergeCell ref="F12:F13"/>
    <mergeCell ref="G12:H13"/>
    <mergeCell ref="G18:H18"/>
    <mergeCell ref="G15:H15"/>
    <mergeCell ref="G17:H17"/>
    <mergeCell ref="B15:C15"/>
    <mergeCell ref="G14:H14"/>
    <mergeCell ref="A14:A18"/>
    <mergeCell ref="B18:C18"/>
    <mergeCell ref="B16:C16"/>
    <mergeCell ref="B14:C14"/>
    <mergeCell ref="B17:C17"/>
    <mergeCell ref="L18:N18"/>
    <mergeCell ref="L17:N17"/>
    <mergeCell ref="L14:N14"/>
    <mergeCell ref="L16:N16"/>
    <mergeCell ref="L15:N15"/>
    <mergeCell ref="A1:N1"/>
    <mergeCell ref="B4:F4"/>
    <mergeCell ref="B5:F5"/>
    <mergeCell ref="C12:C13"/>
    <mergeCell ref="I6:J6"/>
    <mergeCell ref="I9:J10"/>
    <mergeCell ref="A12:B13"/>
    <mergeCell ref="K12:K13"/>
    <mergeCell ref="I5:N5"/>
    <mergeCell ref="D12:D13"/>
    <mergeCell ref="E12:E13"/>
    <mergeCell ref="L12:N13"/>
    <mergeCell ref="J12:J13"/>
    <mergeCell ref="I12:I13"/>
    <mergeCell ref="B10:F10"/>
    <mergeCell ref="B2:H2"/>
    <mergeCell ref="G22:N22"/>
    <mergeCell ref="A20:C20"/>
    <mergeCell ref="G20:H20"/>
    <mergeCell ref="L20:N20"/>
    <mergeCell ref="B29:D29"/>
    <mergeCell ref="G29:I29"/>
    <mergeCell ref="J29:L29"/>
    <mergeCell ref="M29:N29"/>
    <mergeCell ref="A24:B24"/>
    <mergeCell ref="G23:N27"/>
    <mergeCell ref="D26:E26"/>
  </mergeCells>
  <conditionalFormatting sqref="L18:N18">
    <cfRule type="cellIs" dxfId="1" priority="1" operator="greaterThan">
      <formula>$P$17</formula>
    </cfRule>
    <cfRule type="cellIs" dxfId="0" priority="2" operator="greaterThan">
      <formula>"0,1*$L$17"</formula>
    </cfRule>
  </conditionalFormatting>
  <printOptions horizontalCentered="1" verticalCentered="1"/>
  <pageMargins left="0" right="0" top="0" bottom="0" header="0" footer="0"/>
  <pageSetup paperSize="9" scale="60" fitToWidth="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64" r:id="rId4" name="Drop Down 240">
              <controlPr locked="0" defaultSize="0" autoLine="0" autoPict="0">
                <anchor moveWithCells="1">
                  <from>
                    <xdr:col>1</xdr:col>
                    <xdr:colOff>0</xdr:colOff>
                    <xdr:row>6</xdr:row>
                    <xdr:rowOff>0</xdr:rowOff>
                  </from>
                  <to>
                    <xdr:col>10</xdr:col>
                    <xdr:colOff>1333500</xdr:colOff>
                    <xdr:row>7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5" r:id="rId5" name="Drop Down 241">
              <controlPr locked="0" defaultSize="0" autoLine="0" autoPict="0">
                <anchor moveWithCells="1">
                  <from>
                    <xdr:col>1</xdr:col>
                    <xdr:colOff>0</xdr:colOff>
                    <xdr:row>6</xdr:row>
                    <xdr:rowOff>0</xdr:rowOff>
                  </from>
                  <to>
                    <xdr:col>10</xdr:col>
                    <xdr:colOff>1333500</xdr:colOff>
                    <xdr:row>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7" r:id="rId6" name="Drop Down 243">
              <controlPr locked="0" defaultSize="0" autoLine="0" autoPict="0">
                <anchor moveWithCells="1">
                  <from>
                    <xdr:col>1</xdr:col>
                    <xdr:colOff>0</xdr:colOff>
                    <xdr:row>7</xdr:row>
                    <xdr:rowOff>0</xdr:rowOff>
                  </from>
                  <to>
                    <xdr:col>10</xdr:col>
                    <xdr:colOff>1333500</xdr:colOff>
                    <xdr:row>8</xdr:row>
                    <xdr:rowOff>50800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2"/>
  <dimension ref="A1:H59"/>
  <sheetViews>
    <sheetView topLeftCell="A13" workbookViewId="0">
      <selection activeCell="A43" sqref="A43"/>
    </sheetView>
  </sheetViews>
  <sheetFormatPr defaultRowHeight="14.5" x14ac:dyDescent="0.35"/>
  <cols>
    <col min="1" max="1" width="11.26953125" customWidth="1"/>
    <col min="2" max="2" width="63.81640625" style="7" customWidth="1"/>
    <col min="3" max="3" width="92.54296875" customWidth="1"/>
    <col min="4" max="4" width="18.453125" customWidth="1"/>
    <col min="5" max="5" width="15.453125" customWidth="1"/>
    <col min="7" max="7" width="10.81640625" bestFit="1" customWidth="1"/>
  </cols>
  <sheetData>
    <row r="1" spans="1:5" x14ac:dyDescent="0.35">
      <c r="C1" s="4"/>
      <c r="D1" s="4"/>
      <c r="E1" s="4"/>
    </row>
    <row r="2" spans="1:5" ht="27.75" customHeight="1" x14ac:dyDescent="0.35">
      <c r="B2" s="7">
        <v>6</v>
      </c>
      <c r="C2" s="10" t="s">
        <v>20</v>
      </c>
      <c r="D2" s="4"/>
      <c r="E2" s="4"/>
    </row>
    <row r="3" spans="1:5" ht="27.75" customHeight="1" x14ac:dyDescent="0.35">
      <c r="A3" s="4"/>
      <c r="B3" s="5"/>
      <c r="C3" s="11" t="s">
        <v>38</v>
      </c>
      <c r="D3" s="4"/>
      <c r="E3" s="4"/>
    </row>
    <row r="4" spans="1:5" ht="27.75" customHeight="1" x14ac:dyDescent="0.35">
      <c r="A4" s="4"/>
      <c r="B4" s="5"/>
      <c r="C4" s="12" t="s">
        <v>39</v>
      </c>
      <c r="D4" s="4"/>
      <c r="E4" s="4"/>
    </row>
    <row r="5" spans="1:5" ht="27.75" customHeight="1" x14ac:dyDescent="0.35">
      <c r="A5" s="4"/>
      <c r="B5" s="5"/>
      <c r="C5" s="12" t="s">
        <v>40</v>
      </c>
      <c r="D5" s="4"/>
      <c r="E5" s="4"/>
    </row>
    <row r="6" spans="1:5" ht="27.75" customHeight="1" x14ac:dyDescent="0.35">
      <c r="A6" s="4"/>
      <c r="B6" s="5"/>
      <c r="C6" s="12" t="s">
        <v>41</v>
      </c>
      <c r="D6" s="4"/>
      <c r="E6" s="4"/>
    </row>
    <row r="7" spans="1:5" ht="27.75" customHeight="1" x14ac:dyDescent="0.35">
      <c r="A7" s="4"/>
      <c r="B7" s="5"/>
      <c r="C7" s="5"/>
      <c r="D7" s="4"/>
      <c r="E7" s="4"/>
    </row>
    <row r="8" spans="1:5" ht="27.75" customHeight="1" x14ac:dyDescent="0.35">
      <c r="A8" s="4"/>
      <c r="B8" s="5"/>
      <c r="C8" s="5"/>
      <c r="D8" s="4"/>
      <c r="E8" s="4"/>
    </row>
    <row r="9" spans="1:5" ht="27.75" customHeight="1" x14ac:dyDescent="0.35">
      <c r="A9" s="4"/>
      <c r="B9" s="5"/>
      <c r="C9" s="5"/>
      <c r="D9" s="4"/>
      <c r="E9" s="4"/>
    </row>
    <row r="10" spans="1:5" ht="27.75" customHeight="1" x14ac:dyDescent="0.35">
      <c r="A10" s="4"/>
      <c r="B10" s="5"/>
      <c r="C10" s="5"/>
      <c r="D10" s="4"/>
      <c r="E10" s="4"/>
    </row>
    <row r="11" spans="1:5" x14ac:dyDescent="0.35">
      <c r="A11" s="4"/>
      <c r="B11" s="5"/>
      <c r="C11" s="5"/>
      <c r="D11" s="4"/>
      <c r="E11" s="4"/>
    </row>
    <row r="12" spans="1:5" x14ac:dyDescent="0.35">
      <c r="A12" s="4"/>
      <c r="B12" s="5"/>
      <c r="C12" s="4"/>
      <c r="D12" s="4"/>
      <c r="E12" s="4"/>
    </row>
    <row r="13" spans="1:5" x14ac:dyDescent="0.35">
      <c r="A13" s="4"/>
      <c r="B13" s="5"/>
      <c r="C13" s="4"/>
      <c r="D13" s="4"/>
      <c r="E13" s="4"/>
    </row>
    <row r="14" spans="1:5" x14ac:dyDescent="0.35">
      <c r="A14" s="4"/>
      <c r="B14" s="5"/>
      <c r="C14" s="4"/>
      <c r="D14" s="4"/>
      <c r="E14" s="4"/>
    </row>
    <row r="15" spans="1:5" x14ac:dyDescent="0.35">
      <c r="A15" s="4"/>
      <c r="B15" s="5"/>
      <c r="C15" s="4"/>
      <c r="D15" s="4"/>
      <c r="E15" s="4"/>
    </row>
    <row r="16" spans="1:5" x14ac:dyDescent="0.35">
      <c r="A16" s="4"/>
      <c r="B16" s="5"/>
      <c r="C16" s="4"/>
      <c r="D16" s="4"/>
      <c r="E16" s="4"/>
    </row>
    <row r="17" spans="1:5" x14ac:dyDescent="0.35">
      <c r="A17" s="4"/>
      <c r="B17" s="5"/>
      <c r="C17" s="4"/>
      <c r="D17" s="4"/>
      <c r="E17" s="4"/>
    </row>
    <row r="18" spans="1:5" x14ac:dyDescent="0.35">
      <c r="A18" s="4"/>
      <c r="B18" s="5"/>
      <c r="C18" s="4"/>
      <c r="D18" s="4"/>
      <c r="E18" s="4"/>
    </row>
    <row r="20" spans="1:5" x14ac:dyDescent="0.35">
      <c r="A20" s="4"/>
    </row>
    <row r="21" spans="1:5" x14ac:dyDescent="0.35">
      <c r="A21" s="4"/>
    </row>
    <row r="22" spans="1:5" x14ac:dyDescent="0.35">
      <c r="A22" s="4">
        <v>2</v>
      </c>
      <c r="B22" s="8" t="s">
        <v>20</v>
      </c>
    </row>
    <row r="23" spans="1:5" x14ac:dyDescent="0.35">
      <c r="B23" s="8" t="s">
        <v>9</v>
      </c>
    </row>
    <row r="24" spans="1:5" x14ac:dyDescent="0.35">
      <c r="B24" s="8" t="s">
        <v>10</v>
      </c>
    </row>
    <row r="25" spans="1:5" ht="38.5" x14ac:dyDescent="0.35">
      <c r="B25" s="8" t="s">
        <v>11</v>
      </c>
    </row>
    <row r="26" spans="1:5" ht="15" customHeight="1" x14ac:dyDescent="0.35">
      <c r="B26" s="8" t="s">
        <v>12</v>
      </c>
    </row>
    <row r="27" spans="1:5" ht="26" x14ac:dyDescent="0.35">
      <c r="B27" s="8" t="s">
        <v>13</v>
      </c>
    </row>
    <row r="28" spans="1:5" x14ac:dyDescent="0.35">
      <c r="B28" s="8" t="s">
        <v>33</v>
      </c>
    </row>
    <row r="29" spans="1:5" x14ac:dyDescent="0.35">
      <c r="B29" s="8" t="s">
        <v>14</v>
      </c>
    </row>
    <row r="30" spans="1:5" ht="26" x14ac:dyDescent="0.35">
      <c r="B30" s="8" t="s">
        <v>15</v>
      </c>
    </row>
    <row r="31" spans="1:5" x14ac:dyDescent="0.35">
      <c r="B31" s="8" t="s">
        <v>16</v>
      </c>
    </row>
    <row r="32" spans="1:5" x14ac:dyDescent="0.35">
      <c r="B32" s="8" t="s">
        <v>17</v>
      </c>
    </row>
    <row r="33" spans="1:5" x14ac:dyDescent="0.35">
      <c r="B33" s="8" t="s">
        <v>18</v>
      </c>
    </row>
    <row r="34" spans="1:5" x14ac:dyDescent="0.35">
      <c r="B34" s="8" t="s">
        <v>19</v>
      </c>
    </row>
    <row r="37" spans="1:5" x14ac:dyDescent="0.35">
      <c r="A37" s="4"/>
      <c r="D37">
        <v>9400</v>
      </c>
    </row>
    <row r="38" spans="1:5" x14ac:dyDescent="0.35">
      <c r="A38" s="4"/>
      <c r="D38">
        <v>8300</v>
      </c>
    </row>
    <row r="39" spans="1:5" x14ac:dyDescent="0.35">
      <c r="A39" s="4"/>
      <c r="D39">
        <v>30000</v>
      </c>
    </row>
    <row r="40" spans="1:5" x14ac:dyDescent="0.35">
      <c r="A40" s="4"/>
      <c r="D40">
        <v>45900</v>
      </c>
    </row>
    <row r="41" spans="1:5" x14ac:dyDescent="0.35">
      <c r="A41" s="2"/>
      <c r="D41">
        <v>45900</v>
      </c>
    </row>
    <row r="42" spans="1:5" x14ac:dyDescent="0.35">
      <c r="A42" s="4"/>
      <c r="D42">
        <v>20600</v>
      </c>
    </row>
    <row r="43" spans="1:5" x14ac:dyDescent="0.35">
      <c r="A43" s="3" t="b">
        <v>1</v>
      </c>
      <c r="D43">
        <v>34300</v>
      </c>
    </row>
    <row r="44" spans="1:5" x14ac:dyDescent="0.35">
      <c r="A44" s="4"/>
      <c r="D44">
        <v>34300</v>
      </c>
      <c r="E44">
        <v>2</v>
      </c>
    </row>
    <row r="45" spans="1:5" x14ac:dyDescent="0.35">
      <c r="A45" s="4"/>
      <c r="D45">
        <v>26500</v>
      </c>
      <c r="E45">
        <f>E44</f>
        <v>2</v>
      </c>
    </row>
    <row r="46" spans="1:5" x14ac:dyDescent="0.35">
      <c r="A46" s="4"/>
      <c r="D46">
        <v>48400</v>
      </c>
      <c r="E46">
        <v>2000</v>
      </c>
    </row>
    <row r="47" spans="1:5" x14ac:dyDescent="0.35">
      <c r="A47" s="6"/>
      <c r="D47">
        <v>170000</v>
      </c>
    </row>
    <row r="49" spans="1:8" x14ac:dyDescent="0.35">
      <c r="H49" t="s">
        <v>5</v>
      </c>
    </row>
    <row r="50" spans="1:8" x14ac:dyDescent="0.35">
      <c r="A50" s="4"/>
    </row>
    <row r="51" spans="1:8" x14ac:dyDescent="0.35">
      <c r="A51" s="4"/>
    </row>
    <row r="53" spans="1:8" x14ac:dyDescent="0.35">
      <c r="A53" s="4"/>
    </row>
    <row r="56" spans="1:8" x14ac:dyDescent="0.35">
      <c r="A56">
        <v>1</v>
      </c>
      <c r="B56" s="7" t="s">
        <v>21</v>
      </c>
    </row>
    <row r="57" spans="1:8" x14ac:dyDescent="0.35">
      <c r="B57" s="8" t="s">
        <v>22</v>
      </c>
    </row>
    <row r="58" spans="1:8" x14ac:dyDescent="0.35">
      <c r="B58" s="8" t="s">
        <v>23</v>
      </c>
    </row>
    <row r="59" spans="1:8" x14ac:dyDescent="0.35">
      <c r="B59" s="8" t="s">
        <v>24</v>
      </c>
    </row>
  </sheetData>
  <sheetProtection selectLockedCells="1"/>
  <dataValidations disablePrompts="1" count="2">
    <dataValidation type="list" allowBlank="1" showInputMessage="1" showErrorMessage="1" sqref="E32" xr:uid="{00000000-0002-0000-0100-000000000000}">
      <formula1>PO_2</formula1>
    </dataValidation>
    <dataValidation type="list" allowBlank="1" showInputMessage="1" showErrorMessage="1" sqref="H33" xr:uid="{00000000-0002-0000-0100-000001000000}">
      <formula1>$A$37:$A$46</formula1>
    </dataValidation>
  </dataValidations>
  <pageMargins left="0.7" right="0.7" top="0.78740157499999996" bottom="0.78740157499999996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100" r:id="rId3" name="Drop Down 4">
              <controlPr defaultSize="0" autoLine="0" autoPict="0" altText="Seznam">
                <anchor moveWithCells="1">
                  <from>
                    <xdr:col>5</xdr:col>
                    <xdr:colOff>69850</xdr:colOff>
                    <xdr:row>40</xdr:row>
                    <xdr:rowOff>38100</xdr:rowOff>
                  </from>
                  <to>
                    <xdr:col>8</xdr:col>
                    <xdr:colOff>146050</xdr:colOff>
                    <xdr:row>41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4" name="Check Box 5">
              <controlPr locked="0" defaultSize="0" autoFill="0" autoLine="0" autoPict="0">
                <anchor moveWithCells="1">
                  <from>
                    <xdr:col>2</xdr:col>
                    <xdr:colOff>38100</xdr:colOff>
                    <xdr:row>17</xdr:row>
                    <xdr:rowOff>101600</xdr:rowOff>
                  </from>
                  <to>
                    <xdr:col>2</xdr:col>
                    <xdr:colOff>4641850</xdr:colOff>
                    <xdr:row>18</xdr:row>
                    <xdr:rowOff>139700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10</vt:i4>
      </vt:variant>
    </vt:vector>
  </HeadingPairs>
  <TitlesOfParts>
    <vt:vector size="12" baseType="lpstr">
      <vt:lpstr>Kumulativní rozpočet projektu</vt:lpstr>
      <vt:lpstr>List2</vt:lpstr>
      <vt:lpstr>List2!_Toc422476566</vt:lpstr>
      <vt:lpstr>List2!_Toc422476567</vt:lpstr>
      <vt:lpstr>List2!_Toc422476568</vt:lpstr>
      <vt:lpstr>List2!_Toc422476569</vt:lpstr>
      <vt:lpstr>List2!_Toc422476571</vt:lpstr>
      <vt:lpstr>List2!_Toc422476573</vt:lpstr>
      <vt:lpstr>List2!_Toc422476574</vt:lpstr>
      <vt:lpstr>List2!_Toc422476575</vt:lpstr>
      <vt:lpstr>List2!_Toc422476576</vt:lpstr>
      <vt:lpstr>'Kumulativní rozpočet projektu'!Oblast_tisku</vt:lpstr>
    </vt:vector>
  </TitlesOfParts>
  <Company>SFZP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Urban Lukas</dc:creator>
  <cp:lastModifiedBy>Morávková Lenka</cp:lastModifiedBy>
  <cp:lastPrinted>2016-07-20T10:26:50Z</cp:lastPrinted>
  <dcterms:created xsi:type="dcterms:W3CDTF">2015-03-26T09:24:46Z</dcterms:created>
  <dcterms:modified xsi:type="dcterms:W3CDTF">2025-06-22T07:31:22Z</dcterms:modified>
</cp:coreProperties>
</file>